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živatel\Desktop\nabídky\"/>
    </mc:Choice>
  </mc:AlternateContent>
  <xr:revisionPtr revIDLastSave="0" documentId="13_ncr:1_{B464435D-EE0F-466B-A717-470E7C5017A9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Faktura" sheetId="1" r:id="rId1"/>
  </sheets>
  <definedNames>
    <definedName name="_xlnm.Print_Area" localSheetId="0">Faktura!$B$2:$N$53</definedName>
    <definedName name="Z_ABEDA0CA_79B0_43D2_AAF1_11760521AD92_.wvu.PrintArea" localSheetId="0" hidden="1">Faktura!$B$2:$N$53</definedName>
  </definedNames>
  <calcPr calcId="191029"/>
  <customWorkbookViews>
    <customWorkbookView name="Microsoft Corporation - Personal View" guid="{ABEDA0CA-79B0-43D2-AAF1-11760521AD92}" mergeInterval="0" personalView="1" maximized="1" windowWidth="1020" windowHeight="631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35" i="1" l="1"/>
  <c r="M36" i="1"/>
  <c r="L23" i="1"/>
  <c r="M23" i="1" s="1"/>
  <c r="L24" i="1"/>
  <c r="M24" i="1" s="1"/>
  <c r="L25" i="1"/>
  <c r="M25" i="1" s="1"/>
  <c r="L26" i="1"/>
  <c r="M26" i="1" s="1"/>
  <c r="L27" i="1"/>
  <c r="M27" i="1" s="1"/>
  <c r="L28" i="1"/>
  <c r="M28" i="1" s="1"/>
  <c r="L29" i="1"/>
  <c r="M29" i="1" s="1"/>
  <c r="L30" i="1"/>
  <c r="M30" i="1" s="1"/>
  <c r="L31" i="1"/>
  <c r="M31" i="1" s="1"/>
  <c r="L32" i="1"/>
  <c r="M32" i="1" s="1"/>
  <c r="L33" i="1"/>
  <c r="M33" i="1" s="1"/>
  <c r="L34" i="1"/>
  <c r="M34" i="1" s="1"/>
  <c r="L35" i="1"/>
  <c r="M37" i="1"/>
  <c r="L36" i="1"/>
  <c r="O29" i="1"/>
  <c r="O27" i="1"/>
  <c r="O33" i="1"/>
  <c r="O31" i="1"/>
  <c r="L43" i="1"/>
  <c r="L22" i="1"/>
  <c r="L45" i="1"/>
  <c r="M45" i="1" s="1"/>
  <c r="L37" i="1"/>
  <c r="C45" i="1"/>
  <c r="O25" i="1"/>
  <c r="O37" i="1"/>
  <c r="O28" i="1"/>
  <c r="O32" i="1"/>
  <c r="O30" i="1"/>
  <c r="O26" i="1"/>
  <c r="O34" i="1"/>
  <c r="O24" i="1"/>
  <c r="O22" i="1"/>
  <c r="O35" i="1"/>
  <c r="O36" i="1"/>
  <c r="L44" i="1" l="1"/>
  <c r="M44" i="1" s="1"/>
  <c r="M40" i="1" s="1"/>
  <c r="M22" i="1"/>
  <c r="M39" i="1" l="1"/>
  <c r="M38" i="1"/>
</calcChain>
</file>

<file path=xl/sharedStrings.xml><?xml version="1.0" encoding="utf-8"?>
<sst xmlns="http://schemas.openxmlformats.org/spreadsheetml/2006/main" count="61" uniqueCount="59">
  <si>
    <t>Převodem</t>
  </si>
  <si>
    <t>Cenová nabídka na:</t>
  </si>
  <si>
    <t/>
  </si>
  <si>
    <t>FAKTURA - daňový doklad</t>
  </si>
  <si>
    <t>Kreditní karta</t>
  </si>
  <si>
    <t>Zálohová FAKTURA</t>
  </si>
  <si>
    <t>Osobní odběr</t>
  </si>
  <si>
    <t>Klient</t>
  </si>
  <si>
    <t>Jméno</t>
  </si>
  <si>
    <t>Cenová nabídka</t>
  </si>
  <si>
    <t>Adresa</t>
  </si>
  <si>
    <t>Faktura číslo</t>
  </si>
  <si>
    <t>PSČ</t>
  </si>
  <si>
    <t>Město</t>
  </si>
  <si>
    <t>Telefon</t>
  </si>
  <si>
    <t>Datum vystavení</t>
  </si>
  <si>
    <t>IČ</t>
  </si>
  <si>
    <t>Datum us.zd.plnění</t>
  </si>
  <si>
    <t xml:space="preserve">DIČ  </t>
  </si>
  <si>
    <t>Datum splatnosti</t>
  </si>
  <si>
    <t>IČ DPH</t>
  </si>
  <si>
    <t>Cena/ks bez DPH</t>
  </si>
  <si>
    <t>Sazba DPH</t>
  </si>
  <si>
    <t>Cena bez DPH</t>
  </si>
  <si>
    <t>Cena s DPH</t>
  </si>
  <si>
    <t>g</t>
  </si>
  <si>
    <t>materiál zasíláme po proplacení faktury</t>
  </si>
  <si>
    <t>Celkem s   DPH</t>
  </si>
  <si>
    <t>Celkem  bez DPH</t>
  </si>
  <si>
    <t>Rozpis DPH</t>
  </si>
  <si>
    <t>Forma úhrady</t>
  </si>
  <si>
    <t>Sazba</t>
  </si>
  <si>
    <t>Základ</t>
  </si>
  <si>
    <t>Daň</t>
  </si>
  <si>
    <t>-</t>
  </si>
  <si>
    <t>Poznámka</t>
  </si>
  <si>
    <r>
      <rPr>
        <b/>
        <sz val="8"/>
        <rFont val="Arial"/>
        <family val="2"/>
        <charset val="238"/>
      </rPr>
      <t>1a) Materiál je na převoz balený na palety,</t>
    </r>
    <r>
      <rPr>
        <sz val="8"/>
        <rFont val="Arial"/>
        <family val="2"/>
        <charset val="238"/>
      </rPr>
      <t xml:space="preserve"> půdorysné rozměry palet :</t>
    </r>
  </si>
  <si>
    <t>1b) Váhy jednotlivých komponentů :</t>
  </si>
  <si>
    <t xml:space="preserve">Balné </t>
  </si>
  <si>
    <t>Celkem</t>
  </si>
  <si>
    <t>Množství</t>
  </si>
  <si>
    <t>Důležité informace - nepřehlédněte:</t>
  </si>
  <si>
    <t xml:space="preserve">Deska záhon štípaný kámen 1 m ... 25 kg
Deska záhon dřevo 1 m … 30 kg
Deska záhon štípaný kámen 2 m … 50 kg
Deska záhon dřevo 2m … 60 kg
</t>
  </si>
  <si>
    <t>fakturu k proplacení zasíláme po výrobě</t>
  </si>
  <si>
    <t xml:space="preserve">BEVES Lanškroun s.r.o.                      Nádražní 819,  563 01 Lanškroun                IČ: 28346653                                         DIČ: CZ28346653                         Kancelář : Nádražní 1169 </t>
  </si>
  <si>
    <t xml:space="preserve">Veškeré dodané výrobky a materiály jsou majetkem dodavatele až do prokazatelného úplného uhrazení faktury.                                                                                                  </t>
  </si>
  <si>
    <t xml:space="preserve"> -  Paleta s betonovými deskami záhon 1 m ... 100x120 cm
 -  Paleta s betonovými deskami záhon 2 m ... 200x120 cm
 -  Na paletu se vejde 12 dvoumetrových a 18 metrových desek
    </t>
  </si>
  <si>
    <r>
      <t xml:space="preserve">1) K vyložení palet je potřebný vysokozdvižný vozík, menší množství (cca 1 - 3 palety) lze složit ručně. Další informace k dopravě najdete na beves.cz/doprava.
2) V každém betonovém komponentě je ocelová výstuž. Sklolaminátová spojovací tyč gratis. 
3) Jedná se o český výrobek. 
4) Platnost cenové nabídky je 14 dní. 
5) Cena dopravy je stanovena individuálně a není zohledněna v ceně výrobku.
Pro další informace navštivte www.beves.cz, volejte +420 773 506 776 (Vítězslav Mach), anebo pište na ploty@beves.cz
</t>
    </r>
    <r>
      <rPr>
        <i/>
        <sz val="8"/>
        <rFont val="Arial"/>
        <family val="2"/>
        <charset val="238"/>
      </rPr>
      <t>Výrobce si vyhrazuje právo změny technické specifikace výrobku. 
Kupující potvrzením závazné objednávky potvrzuje, že si přečetl a obeznámil se s obchodními podmínkami a reklamačním řádem firmy BEVES Lanškroun s.r.o v celém rozsahu a souhlasí s nimi.
https://www.beves.cz/obchodni-podminky
https://www.beves.cz/reklamacni-rad</t>
    </r>
  </si>
  <si>
    <t>ZŠ a MŠ Tři Sekery, p. Zahálková</t>
  </si>
  <si>
    <t>skolatrisek@seznam.cz</t>
  </si>
  <si>
    <t xml:space="preserve"> IČ:70978611</t>
  </si>
  <si>
    <t>35473</t>
  </si>
  <si>
    <t>Tři Sekery</t>
  </si>
  <si>
    <t>tyč 36 ks, 6 x záhon 0,5 m, 3 x záhon 0,25m</t>
  </si>
  <si>
    <t>010825-1B</t>
  </si>
  <si>
    <r>
      <t xml:space="preserve">Deska dřevo - 0,5 m - záhon - </t>
    </r>
    <r>
      <rPr>
        <b/>
        <sz val="10"/>
        <rFont val="Arial"/>
        <family val="2"/>
        <charset val="238"/>
      </rPr>
      <t>hnědá</t>
    </r>
  </si>
  <si>
    <r>
      <t xml:space="preserve">Deska dřevo - 1 m - záhon - </t>
    </r>
    <r>
      <rPr>
        <b/>
        <sz val="10"/>
        <rFont val="Arial"/>
        <family val="2"/>
        <charset val="238"/>
      </rPr>
      <t>hnědá</t>
    </r>
  </si>
  <si>
    <r>
      <t xml:space="preserve">Deska dřevo - 2 m - záhon - </t>
    </r>
    <r>
      <rPr>
        <b/>
        <sz val="10"/>
        <rFont val="Arial"/>
        <family val="2"/>
        <charset val="238"/>
      </rPr>
      <t>hnědá</t>
    </r>
  </si>
  <si>
    <t xml:space="preserve">doprava bez vykládky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</si>
</sst>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#,##0.00\ &quot;Kč&quot;"/>
    <numFmt numFmtId="165" formatCode="d/m/yyyy;@"/>
    <numFmt numFmtId="166" formatCode="#,##0.000\ [$€-1]"/>
    <numFmt numFmtId="167" formatCode="#,##0.00\ [$€-41B]"/>
    <numFmt numFmtId="168" formatCode="#,##0.00\ [$Kč-405]"/>
    <numFmt numFmtId="169" formatCode="#,##0.00\ [$Kč-405];[Red]\-#,##0.00\ [$Kč-405]"/>
    <numFmt numFmtId="170" formatCode="#,##0.000\ [$Kč-405]"/>
  </numFmts>
  <fonts count="21" x14ac:knownFonts="1">
    <font>
      <sz val="10"/>
      <name val="Arial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indexed="10"/>
      <name val="System"/>
      <family val="2"/>
    </font>
    <font>
      <b/>
      <i/>
      <sz val="14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i/>
      <sz val="10"/>
      <name val="Arial"/>
      <family val="2"/>
      <charset val="238"/>
    </font>
    <font>
      <sz val="4"/>
      <color indexed="58"/>
      <name val="Arial"/>
      <family val="2"/>
      <charset val="238"/>
    </font>
    <font>
      <sz val="10"/>
      <color indexed="58"/>
      <name val="Arial"/>
      <family val="2"/>
      <charset val="238"/>
    </font>
    <font>
      <b/>
      <sz val="16"/>
      <name val="Arial"/>
      <family val="2"/>
      <charset val="238"/>
    </font>
    <font>
      <sz val="2"/>
      <color indexed="58"/>
      <name val="Arial"/>
      <family val="2"/>
      <charset val="238"/>
    </font>
    <font>
      <sz val="4"/>
      <name val="Arial"/>
      <family val="2"/>
      <charset val="238"/>
    </font>
    <font>
      <b/>
      <sz val="9"/>
      <name val="Arial"/>
      <family val="2"/>
    </font>
    <font>
      <sz val="8"/>
      <name val="Arial"/>
      <family val="2"/>
      <charset val="238"/>
    </font>
    <font>
      <i/>
      <sz val="8"/>
      <name val="Arial"/>
      <family val="2"/>
      <charset val="238"/>
    </font>
    <font>
      <b/>
      <sz val="8"/>
      <name val="Arial"/>
      <family val="2"/>
      <charset val="238"/>
    </font>
    <font>
      <b/>
      <sz val="14"/>
      <color rgb="FFFF0000"/>
      <name val="Arial"/>
      <family val="2"/>
      <charset val="238"/>
    </font>
    <font>
      <sz val="10"/>
      <name val="Arial"/>
      <family val="2"/>
    </font>
    <font>
      <u/>
      <sz val="10"/>
      <color theme="1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5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hair">
        <color indexed="16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22"/>
      </bottom>
      <diagonal/>
    </border>
    <border>
      <left/>
      <right/>
      <top/>
      <bottom style="hair">
        <color indexed="22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16"/>
      </top>
      <bottom/>
      <diagonal/>
    </border>
    <border>
      <left/>
      <right/>
      <top style="hair">
        <color indexed="22"/>
      </top>
      <bottom style="hair">
        <color indexed="22"/>
      </bottom>
      <diagonal/>
    </border>
  </borders>
  <cellStyleXfs count="3">
    <xf numFmtId="0" fontId="0" fillId="0" borderId="0"/>
    <xf numFmtId="0" fontId="1" fillId="0" borderId="0" applyFont="0" applyFill="0" applyBorder="0" applyAlignment="0" applyProtection="0"/>
    <xf numFmtId="0" fontId="20" fillId="0" borderId="0" applyNumberFormat="0" applyFill="0" applyBorder="0" applyAlignment="0" applyProtection="0"/>
  </cellStyleXfs>
  <cellXfs count="129">
    <xf numFmtId="0" fontId="0" fillId="0" borderId="0" xfId="0"/>
    <xf numFmtId="0" fontId="0" fillId="2" borderId="0" xfId="0" applyFill="1"/>
    <xf numFmtId="0" fontId="0" fillId="3" borderId="0" xfId="0" applyFill="1"/>
    <xf numFmtId="1" fontId="4" fillId="3" borderId="0" xfId="0" applyNumberFormat="1" applyFont="1" applyFill="1"/>
    <xf numFmtId="0" fontId="0" fillId="3" borderId="1" xfId="0" applyFill="1" applyBorder="1"/>
    <xf numFmtId="0" fontId="5" fillId="3" borderId="0" xfId="0" applyFont="1" applyFill="1"/>
    <xf numFmtId="0" fontId="6" fillId="3" borderId="2" xfId="0" applyFont="1" applyFill="1" applyBorder="1"/>
    <xf numFmtId="0" fontId="0" fillId="3" borderId="3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7" xfId="0" applyFill="1" applyBorder="1"/>
    <xf numFmtId="0" fontId="1" fillId="3" borderId="0" xfId="0" applyFont="1" applyFill="1"/>
    <xf numFmtId="14" fontId="0" fillId="3" borderId="0" xfId="0" applyNumberFormat="1" applyFill="1" applyAlignment="1">
      <alignment horizontal="left"/>
    </xf>
    <xf numFmtId="49" fontId="0" fillId="3" borderId="0" xfId="0" applyNumberFormat="1" applyFill="1"/>
    <xf numFmtId="0" fontId="0" fillId="3" borderId="8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/>
      <protection locked="0"/>
    </xf>
    <xf numFmtId="9" fontId="3" fillId="3" borderId="0" xfId="0" applyNumberFormat="1" applyFont="1" applyFill="1"/>
    <xf numFmtId="0" fontId="0" fillId="3" borderId="7" xfId="0" applyFill="1" applyBorder="1" applyAlignment="1" applyProtection="1">
      <alignment wrapText="1"/>
      <protection locked="0"/>
    </xf>
    <xf numFmtId="0" fontId="0" fillId="3" borderId="0" xfId="0" quotePrefix="1" applyFill="1" applyAlignment="1">
      <alignment horizontal="right"/>
    </xf>
    <xf numFmtId="0" fontId="6" fillId="3" borderId="0" xfId="0" applyFont="1" applyFill="1"/>
    <xf numFmtId="0" fontId="9" fillId="2" borderId="0" xfId="0" applyFont="1" applyFill="1"/>
    <xf numFmtId="164" fontId="10" fillId="2" borderId="0" xfId="0" applyNumberFormat="1" applyFont="1" applyFill="1"/>
    <xf numFmtId="0" fontId="1" fillId="3" borderId="11" xfId="0" applyFont="1" applyFill="1" applyBorder="1" applyAlignment="1">
      <alignment horizontal="right"/>
    </xf>
    <xf numFmtId="0" fontId="0" fillId="0" borderId="12" xfId="0" applyBorder="1"/>
    <xf numFmtId="0" fontId="8" fillId="3" borderId="13" xfId="0" applyFont="1" applyFill="1" applyBorder="1" applyAlignment="1">
      <alignment horizontal="left"/>
    </xf>
    <xf numFmtId="165" fontId="0" fillId="3" borderId="14" xfId="0" applyNumberFormat="1" applyFill="1" applyBorder="1" applyAlignment="1" applyProtection="1">
      <alignment horizontal="center"/>
      <protection locked="0"/>
    </xf>
    <xf numFmtId="0" fontId="0" fillId="3" borderId="14" xfId="0" applyFill="1" applyBorder="1" applyAlignment="1" applyProtection="1">
      <alignment horizontal="center"/>
      <protection locked="0"/>
    </xf>
    <xf numFmtId="0" fontId="0" fillId="3" borderId="0" xfId="0" applyFill="1" applyAlignment="1">
      <alignment horizontal="left" indent="1"/>
    </xf>
    <xf numFmtId="165" fontId="0" fillId="3" borderId="0" xfId="0" applyNumberFormat="1" applyFill="1" applyAlignment="1" applyProtection="1">
      <alignment horizontal="center"/>
      <protection locked="0"/>
    </xf>
    <xf numFmtId="0" fontId="12" fillId="2" borderId="0" xfId="0" applyFont="1" applyFill="1"/>
    <xf numFmtId="0" fontId="13" fillId="2" borderId="0" xfId="0" applyFont="1" applyFill="1"/>
    <xf numFmtId="0" fontId="14" fillId="3" borderId="2" xfId="0" applyFont="1" applyFill="1" applyBorder="1"/>
    <xf numFmtId="167" fontId="1" fillId="4" borderId="8" xfId="1" applyNumberFormat="1" applyFont="1" applyFill="1" applyBorder="1" applyAlignment="1">
      <alignment horizontal="center"/>
    </xf>
    <xf numFmtId="0" fontId="1" fillId="3" borderId="14" xfId="0" applyFont="1" applyFill="1" applyBorder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/>
      <protection locked="0"/>
    </xf>
    <xf numFmtId="166" fontId="0" fillId="3" borderId="0" xfId="1" applyNumberFormat="1" applyFont="1" applyFill="1" applyBorder="1" applyAlignment="1" applyProtection="1">
      <alignment horizontal="right"/>
      <protection locked="0"/>
    </xf>
    <xf numFmtId="9" fontId="0" fillId="3" borderId="0" xfId="1" applyNumberFormat="1" applyFont="1" applyFill="1" applyBorder="1" applyAlignment="1" applyProtection="1">
      <alignment horizontal="center"/>
      <protection locked="0"/>
    </xf>
    <xf numFmtId="167" fontId="0" fillId="0" borderId="0" xfId="1" applyNumberFormat="1" applyFont="1" applyFill="1" applyBorder="1" applyAlignment="1">
      <alignment horizontal="right"/>
    </xf>
    <xf numFmtId="0" fontId="3" fillId="3" borderId="0" xfId="0" applyFont="1" applyFill="1" applyAlignment="1">
      <alignment horizontal="right"/>
    </xf>
    <xf numFmtId="0" fontId="3" fillId="3" borderId="2" xfId="0" applyFont="1" applyFill="1" applyBorder="1"/>
    <xf numFmtId="0" fontId="0" fillId="3" borderId="2" xfId="0" applyFill="1" applyBorder="1"/>
    <xf numFmtId="167" fontId="1" fillId="0" borderId="0" xfId="1" applyNumberFormat="1" applyFont="1" applyFill="1" applyBorder="1" applyAlignment="1">
      <alignment horizontal="right"/>
    </xf>
    <xf numFmtId="0" fontId="1" fillId="3" borderId="0" xfId="0" applyFont="1" applyFill="1" applyAlignment="1">
      <alignment horizontal="right"/>
    </xf>
    <xf numFmtId="0" fontId="1" fillId="3" borderId="3" xfId="0" applyFont="1" applyFill="1" applyBorder="1" applyAlignment="1" applyProtection="1">
      <alignment horizontal="left" indent="1"/>
      <protection locked="0"/>
    </xf>
    <xf numFmtId="0" fontId="1" fillId="3" borderId="16" xfId="0" applyFont="1" applyFill="1" applyBorder="1" applyAlignment="1">
      <alignment horizontal="left"/>
    </xf>
    <xf numFmtId="168" fontId="0" fillId="4" borderId="17" xfId="1" applyNumberFormat="1" applyFont="1" applyFill="1" applyBorder="1" applyAlignment="1"/>
    <xf numFmtId="168" fontId="0" fillId="4" borderId="18" xfId="1" applyNumberFormat="1" applyFont="1" applyFill="1" applyBorder="1" applyAlignment="1"/>
    <xf numFmtId="168" fontId="0" fillId="4" borderId="8" xfId="1" applyNumberFormat="1" applyFont="1" applyFill="1" applyBorder="1" applyAlignment="1"/>
    <xf numFmtId="168" fontId="0" fillId="4" borderId="12" xfId="1" applyNumberFormat="1" applyFont="1" applyFill="1" applyBorder="1" applyAlignment="1"/>
    <xf numFmtId="164" fontId="0" fillId="4" borderId="9" xfId="1" applyNumberFormat="1" applyFont="1" applyFill="1" applyBorder="1" applyAlignment="1"/>
    <xf numFmtId="164" fontId="0" fillId="4" borderId="10" xfId="1" applyNumberFormat="1" applyFont="1" applyFill="1" applyBorder="1" applyAlignment="1"/>
    <xf numFmtId="0" fontId="0" fillId="3" borderId="11" xfId="0" applyFill="1" applyBorder="1" applyAlignment="1" applyProtection="1">
      <alignment horizontal="left"/>
      <protection locked="0"/>
    </xf>
    <xf numFmtId="0" fontId="1" fillId="3" borderId="9" xfId="0" applyFont="1" applyFill="1" applyBorder="1" applyAlignment="1" applyProtection="1">
      <alignment horizontal="center"/>
      <protection locked="0"/>
    </xf>
    <xf numFmtId="49" fontId="1" fillId="3" borderId="0" xfId="0" applyNumberFormat="1" applyFont="1" applyFill="1" applyAlignment="1" applyProtection="1">
      <alignment horizontal="left"/>
      <protection locked="0"/>
    </xf>
    <xf numFmtId="170" fontId="0" fillId="3" borderId="19" xfId="1" applyNumberFormat="1" applyFont="1" applyFill="1" applyBorder="1" applyAlignment="1" applyProtection="1">
      <alignment horizontal="right"/>
      <protection locked="0"/>
    </xf>
    <xf numFmtId="170" fontId="0" fillId="3" borderId="7" xfId="1" applyNumberFormat="1" applyFont="1" applyFill="1" applyBorder="1" applyAlignment="1" applyProtection="1">
      <alignment horizontal="right"/>
      <protection locked="0"/>
    </xf>
    <xf numFmtId="49" fontId="0" fillId="3" borderId="0" xfId="0" applyNumberFormat="1" applyFill="1" applyAlignment="1" applyProtection="1">
      <alignment horizontal="left"/>
      <protection locked="0"/>
    </xf>
    <xf numFmtId="49" fontId="0" fillId="3" borderId="7" xfId="0" applyNumberFormat="1" applyFill="1" applyBorder="1" applyAlignment="1" applyProtection="1">
      <alignment horizontal="left"/>
      <protection locked="0"/>
    </xf>
    <xf numFmtId="0" fontId="3" fillId="3" borderId="16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169" fontId="3" fillId="4" borderId="20" xfId="1" applyNumberFormat="1" applyFont="1" applyFill="1" applyBorder="1" applyAlignment="1"/>
    <xf numFmtId="0" fontId="1" fillId="0" borderId="21" xfId="0" applyFont="1" applyBorder="1"/>
    <xf numFmtId="49" fontId="1" fillId="3" borderId="19" xfId="0" applyNumberFormat="1" applyFont="1" applyFill="1" applyBorder="1" applyAlignment="1" applyProtection="1">
      <alignment horizontal="left"/>
      <protection locked="0"/>
    </xf>
    <xf numFmtId="0" fontId="19" fillId="3" borderId="9" xfId="0" applyFont="1" applyFill="1" applyBorder="1" applyAlignment="1" applyProtection="1">
      <alignment horizontal="center"/>
      <protection locked="0"/>
    </xf>
    <xf numFmtId="49" fontId="20" fillId="3" borderId="15" xfId="2" applyNumberFormat="1" applyFill="1" applyBorder="1" applyAlignment="1" applyProtection="1">
      <alignment horizontal="left" wrapText="1"/>
      <protection locked="0"/>
    </xf>
    <xf numFmtId="49" fontId="1" fillId="3" borderId="19" xfId="0" applyNumberFormat="1" applyFont="1" applyFill="1" applyBorder="1" applyAlignment="1" applyProtection="1">
      <alignment horizontal="left"/>
      <protection locked="0"/>
    </xf>
    <xf numFmtId="49" fontId="0" fillId="3" borderId="0" xfId="0" applyNumberFormat="1" applyFill="1" applyAlignment="1" applyProtection="1">
      <alignment horizontal="left"/>
      <protection locked="0"/>
    </xf>
    <xf numFmtId="49" fontId="0" fillId="3" borderId="7" xfId="0" applyNumberFormat="1" applyFill="1" applyBorder="1" applyAlignment="1" applyProtection="1">
      <alignment horizontal="left"/>
      <protection locked="0"/>
    </xf>
    <xf numFmtId="49" fontId="20" fillId="3" borderId="15" xfId="2" applyNumberFormat="1" applyFill="1" applyBorder="1" applyProtection="1">
      <protection locked="0"/>
    </xf>
    <xf numFmtId="49" fontId="1" fillId="3" borderId="15" xfId="0" applyNumberFormat="1" applyFont="1" applyFill="1" applyBorder="1" applyProtection="1">
      <protection locked="0"/>
    </xf>
    <xf numFmtId="0" fontId="3" fillId="3" borderId="16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  <xf numFmtId="170" fontId="0" fillId="3" borderId="19" xfId="1" applyNumberFormat="1" applyFont="1" applyFill="1" applyBorder="1" applyAlignment="1" applyProtection="1">
      <alignment horizontal="right"/>
      <protection locked="0"/>
    </xf>
    <xf numFmtId="170" fontId="0" fillId="3" borderId="7" xfId="1" applyNumberFormat="1" applyFont="1" applyFill="1" applyBorder="1" applyAlignment="1" applyProtection="1">
      <alignment horizontal="right"/>
      <protection locked="0"/>
    </xf>
    <xf numFmtId="0" fontId="2" fillId="3" borderId="24" xfId="0" applyFont="1" applyFill="1" applyBorder="1" applyAlignment="1" applyProtection="1">
      <alignment horizontal="center" vertical="center" wrapText="1"/>
      <protection locked="0"/>
    </xf>
    <xf numFmtId="0" fontId="2" fillId="3" borderId="26" xfId="0" applyFont="1" applyFill="1" applyBorder="1" applyAlignment="1" applyProtection="1">
      <alignment horizontal="center" vertical="center" wrapText="1"/>
      <protection locked="0"/>
    </xf>
    <xf numFmtId="0" fontId="2" fillId="3" borderId="25" xfId="0" applyFont="1" applyFill="1" applyBorder="1" applyAlignment="1" applyProtection="1">
      <alignment horizontal="center" vertical="center" wrapText="1"/>
      <protection locked="0"/>
    </xf>
    <xf numFmtId="0" fontId="2" fillId="3" borderId="19" xfId="0" applyFont="1" applyFill="1" applyBorder="1" applyAlignment="1" applyProtection="1">
      <alignment horizontal="center" vertical="center" wrapText="1"/>
      <protection locked="0"/>
    </xf>
    <xf numFmtId="0" fontId="2" fillId="3" borderId="0" xfId="0" applyFont="1" applyFill="1" applyAlignment="1" applyProtection="1">
      <alignment horizontal="center" vertical="center" wrapText="1"/>
      <protection locked="0"/>
    </xf>
    <xf numFmtId="0" fontId="2" fillId="3" borderId="7" xfId="0" applyFont="1" applyFill="1" applyBorder="1" applyAlignment="1" applyProtection="1">
      <alignment horizontal="center" vertical="center" wrapText="1"/>
      <protection locked="0"/>
    </xf>
    <xf numFmtId="0" fontId="2" fillId="3" borderId="23" xfId="0" applyFont="1" applyFill="1" applyBorder="1" applyAlignment="1" applyProtection="1">
      <alignment horizontal="center" vertical="center" wrapText="1"/>
      <protection locked="0"/>
    </xf>
    <xf numFmtId="0" fontId="2" fillId="3" borderId="13" xfId="0" applyFont="1" applyFill="1" applyBorder="1" applyAlignment="1" applyProtection="1">
      <alignment horizontal="center" vertical="center" wrapText="1"/>
      <protection locked="0"/>
    </xf>
    <xf numFmtId="0" fontId="2" fillId="3" borderId="22" xfId="0" applyFont="1" applyFill="1" applyBorder="1" applyAlignment="1" applyProtection="1">
      <alignment horizontal="center" vertical="center" wrapText="1"/>
      <protection locked="0"/>
    </xf>
    <xf numFmtId="0" fontId="15" fillId="3" borderId="0" xfId="0" applyFont="1" applyFill="1" applyAlignment="1">
      <alignment horizontal="left" vertical="center" wrapText="1"/>
    </xf>
    <xf numFmtId="0" fontId="15" fillId="3" borderId="0" xfId="0" applyFont="1" applyFill="1" applyAlignment="1">
      <alignment horizontal="left" vertical="top" wrapText="1"/>
    </xf>
    <xf numFmtId="0" fontId="15" fillId="3" borderId="0" xfId="0" applyFont="1" applyFill="1" applyAlignment="1">
      <alignment horizontal="left" vertical="top"/>
    </xf>
    <xf numFmtId="0" fontId="17" fillId="3" borderId="4" xfId="0" applyFont="1" applyFill="1" applyBorder="1" applyAlignment="1">
      <alignment horizontal="left" vertical="top"/>
    </xf>
    <xf numFmtId="0" fontId="15" fillId="3" borderId="4" xfId="0" applyFont="1" applyFill="1" applyBorder="1" applyAlignment="1">
      <alignment horizontal="left" vertical="top"/>
    </xf>
    <xf numFmtId="0" fontId="15" fillId="3" borderId="13" xfId="0" applyFont="1" applyFill="1" applyBorder="1" applyAlignment="1">
      <alignment horizontal="left" vertical="top" wrapText="1"/>
    </xf>
    <xf numFmtId="0" fontId="15" fillId="3" borderId="13" xfId="0" applyFont="1" applyFill="1" applyBorder="1" applyAlignment="1">
      <alignment horizontal="left" vertical="top"/>
    </xf>
    <xf numFmtId="0" fontId="0" fillId="0" borderId="13" xfId="0" applyBorder="1" applyAlignment="1">
      <alignment horizontal="left" vertical="top"/>
    </xf>
    <xf numFmtId="9" fontId="0" fillId="3" borderId="16" xfId="1" applyNumberFormat="1" applyFont="1" applyFill="1" applyBorder="1" applyAlignment="1" applyProtection="1">
      <alignment horizontal="center"/>
      <protection locked="0"/>
    </xf>
    <xf numFmtId="9" fontId="0" fillId="3" borderId="21" xfId="1" applyNumberFormat="1" applyFont="1" applyFill="1" applyBorder="1" applyAlignment="1" applyProtection="1">
      <alignment horizontal="center"/>
      <protection locked="0"/>
    </xf>
    <xf numFmtId="9" fontId="1" fillId="0" borderId="16" xfId="0" applyNumberFormat="1" applyFont="1" applyBorder="1" applyAlignment="1">
      <alignment horizontal="center"/>
    </xf>
    <xf numFmtId="9" fontId="1" fillId="0" borderId="21" xfId="0" applyNumberFormat="1" applyFont="1" applyBorder="1" applyAlignment="1">
      <alignment horizontal="center"/>
    </xf>
    <xf numFmtId="9" fontId="0" fillId="3" borderId="19" xfId="1" applyNumberFormat="1" applyFont="1" applyFill="1" applyBorder="1" applyAlignment="1" applyProtection="1">
      <alignment horizontal="center"/>
      <protection locked="0"/>
    </xf>
    <xf numFmtId="9" fontId="0" fillId="3" borderId="7" xfId="1" applyNumberFormat="1" applyFont="1" applyFill="1" applyBorder="1" applyAlignment="1" applyProtection="1">
      <alignment horizontal="center"/>
      <protection locked="0"/>
    </xf>
    <xf numFmtId="9" fontId="0" fillId="3" borderId="23" xfId="1" applyNumberFormat="1" applyFont="1" applyFill="1" applyBorder="1" applyAlignment="1" applyProtection="1">
      <alignment horizontal="center"/>
      <protection locked="0"/>
    </xf>
    <xf numFmtId="9" fontId="0" fillId="3" borderId="22" xfId="1" applyNumberFormat="1" applyFont="1" applyFill="1" applyBorder="1" applyAlignment="1" applyProtection="1">
      <alignment horizontal="center"/>
      <protection locked="0"/>
    </xf>
    <xf numFmtId="49" fontId="1" fillId="3" borderId="23" xfId="0" applyNumberFormat="1" applyFont="1" applyFill="1" applyBorder="1" applyAlignment="1" applyProtection="1">
      <alignment horizontal="left"/>
      <protection locked="0"/>
    </xf>
    <xf numFmtId="49" fontId="0" fillId="3" borderId="13" xfId="0" applyNumberFormat="1" applyFill="1" applyBorder="1" applyAlignment="1" applyProtection="1">
      <alignment horizontal="left"/>
      <protection locked="0"/>
    </xf>
    <xf numFmtId="49" fontId="0" fillId="3" borderId="22" xfId="0" applyNumberFormat="1" applyFill="1" applyBorder="1" applyAlignment="1" applyProtection="1">
      <alignment horizontal="left"/>
      <protection locked="0"/>
    </xf>
    <xf numFmtId="170" fontId="0" fillId="3" borderId="23" xfId="1" applyNumberFormat="1" applyFont="1" applyFill="1" applyBorder="1" applyAlignment="1" applyProtection="1">
      <alignment horizontal="right"/>
      <protection locked="0"/>
    </xf>
    <xf numFmtId="170" fontId="0" fillId="3" borderId="22" xfId="1" applyNumberFormat="1" applyFont="1" applyFill="1" applyBorder="1" applyAlignment="1" applyProtection="1">
      <alignment horizontal="right"/>
      <protection locked="0"/>
    </xf>
    <xf numFmtId="0" fontId="1" fillId="3" borderId="13" xfId="0" applyFont="1" applyFill="1" applyBorder="1" applyAlignment="1" applyProtection="1">
      <alignment horizontal="left" wrapText="1"/>
      <protection locked="0"/>
    </xf>
    <xf numFmtId="0" fontId="0" fillId="3" borderId="13" xfId="0" applyFill="1" applyBorder="1" applyAlignment="1" applyProtection="1">
      <alignment horizontal="left" wrapText="1"/>
      <protection locked="0"/>
    </xf>
    <xf numFmtId="0" fontId="11" fillId="3" borderId="3" xfId="0" applyFont="1" applyFill="1" applyBorder="1" applyAlignment="1" applyProtection="1">
      <alignment horizontal="center"/>
      <protection locked="0"/>
    </xf>
    <xf numFmtId="0" fontId="11" fillId="3" borderId="4" xfId="0" applyFont="1" applyFill="1" applyBorder="1" applyAlignment="1" applyProtection="1">
      <alignment horizontal="center"/>
      <protection locked="0"/>
    </xf>
    <xf numFmtId="0" fontId="18" fillId="3" borderId="27" xfId="0" applyFont="1" applyFill="1" applyBorder="1" applyAlignment="1">
      <alignment horizontal="center" vertical="center"/>
    </xf>
    <xf numFmtId="0" fontId="3" fillId="3" borderId="27" xfId="0" applyFont="1" applyFill="1" applyBorder="1" applyAlignment="1">
      <alignment horizontal="center" vertical="center"/>
    </xf>
    <xf numFmtId="0" fontId="3" fillId="3" borderId="24" xfId="0" applyFont="1" applyFill="1" applyBorder="1" applyAlignment="1">
      <alignment horizontal="center" vertical="center" wrapText="1"/>
    </xf>
    <xf numFmtId="0" fontId="3" fillId="3" borderId="25" xfId="0" applyFont="1" applyFill="1" applyBorder="1" applyAlignment="1">
      <alignment horizontal="center" vertical="center" wrapText="1"/>
    </xf>
    <xf numFmtId="0" fontId="2" fillId="3" borderId="0" xfId="0" applyFont="1" applyFill="1" applyAlignment="1" applyProtection="1">
      <alignment horizontal="left" vertical="top" wrapText="1"/>
      <protection locked="0"/>
    </xf>
    <xf numFmtId="0" fontId="2" fillId="3" borderId="2" xfId="0" applyFont="1" applyFill="1" applyBorder="1" applyAlignment="1" applyProtection="1">
      <alignment horizontal="left" vertical="top" wrapText="1"/>
      <protection locked="0"/>
    </xf>
    <xf numFmtId="0" fontId="4" fillId="3" borderId="0" xfId="0" applyFont="1" applyFill="1" applyProtection="1">
      <protection locked="0"/>
    </xf>
    <xf numFmtId="0" fontId="7" fillId="3" borderId="0" xfId="0" applyFont="1" applyFill="1" applyAlignment="1" applyProtection="1">
      <alignment horizontal="left" vertical="top" wrapText="1"/>
      <protection locked="0"/>
    </xf>
    <xf numFmtId="0" fontId="7" fillId="3" borderId="2" xfId="0" applyFont="1" applyFill="1" applyBorder="1" applyAlignment="1" applyProtection="1">
      <alignment horizontal="left" vertical="top" wrapText="1"/>
      <protection locked="0"/>
    </xf>
    <xf numFmtId="49" fontId="1" fillId="3" borderId="24" xfId="0" applyNumberFormat="1" applyFont="1" applyFill="1" applyBorder="1" applyAlignment="1" applyProtection="1">
      <alignment horizontal="left"/>
      <protection locked="0"/>
    </xf>
    <xf numFmtId="49" fontId="0" fillId="3" borderId="26" xfId="0" applyNumberFormat="1" applyFill="1" applyBorder="1" applyAlignment="1" applyProtection="1">
      <alignment horizontal="left"/>
      <protection locked="0"/>
    </xf>
    <xf numFmtId="49" fontId="0" fillId="3" borderId="25" xfId="0" applyNumberFormat="1" applyFill="1" applyBorder="1" applyAlignment="1" applyProtection="1">
      <alignment horizontal="left"/>
      <protection locked="0"/>
    </xf>
    <xf numFmtId="170" fontId="0" fillId="3" borderId="24" xfId="1" applyNumberFormat="1" applyFont="1" applyFill="1" applyBorder="1" applyAlignment="1" applyProtection="1">
      <alignment horizontal="right"/>
      <protection locked="0"/>
    </xf>
    <xf numFmtId="170" fontId="0" fillId="3" borderId="25" xfId="1" applyNumberFormat="1" applyFont="1" applyFill="1" applyBorder="1" applyAlignment="1" applyProtection="1">
      <alignment horizontal="right"/>
      <protection locked="0"/>
    </xf>
    <xf numFmtId="49" fontId="3" fillId="3" borderId="28" xfId="0" applyNumberFormat="1" applyFont="1" applyFill="1" applyBorder="1" applyProtection="1">
      <protection locked="0"/>
    </xf>
    <xf numFmtId="49" fontId="0" fillId="3" borderId="15" xfId="0" applyNumberFormat="1" applyFill="1" applyBorder="1" applyProtection="1">
      <protection locked="0"/>
    </xf>
    <xf numFmtId="9" fontId="0" fillId="3" borderId="24" xfId="1" applyNumberFormat="1" applyFont="1" applyFill="1" applyBorder="1" applyAlignment="1" applyProtection="1">
      <alignment horizontal="center"/>
      <protection locked="0"/>
    </xf>
    <xf numFmtId="9" fontId="0" fillId="3" borderId="25" xfId="1" applyNumberFormat="1" applyFont="1" applyFill="1" applyBorder="1" applyAlignment="1" applyProtection="1">
      <alignment horizontal="center"/>
      <protection locked="0"/>
    </xf>
  </cellXfs>
  <cellStyles count="3">
    <cellStyle name="Hypertextový odkaz" xfId="2" builtinId="8"/>
    <cellStyle name="Normální" xfId="0" builtinId="0"/>
    <cellStyle name="Währung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542925</xdr:colOff>
      <xdr:row>1</xdr:row>
      <xdr:rowOff>57150</xdr:rowOff>
    </xdr:from>
    <xdr:to>
      <xdr:col>13</xdr:col>
      <xdr:colOff>200025</xdr:colOff>
      <xdr:row>6</xdr:row>
      <xdr:rowOff>114300</xdr:rowOff>
    </xdr:to>
    <xdr:pic>
      <xdr:nvPicPr>
        <xdr:cNvPr id="1025" name="Picture 3" descr="logo_bevescz-trans.png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38900" y="219075"/>
          <a:ext cx="217170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kolatrisek@seznam.c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A2:R59"/>
  <sheetViews>
    <sheetView tabSelected="1" topLeftCell="A7" workbookViewId="0">
      <selection activeCell="D27" sqref="D27:G27"/>
    </sheetView>
  </sheetViews>
  <sheetFormatPr defaultColWidth="9.140625" defaultRowHeight="12.75" x14ac:dyDescent="0.2"/>
  <cols>
    <col min="1" max="1" width="7.140625" style="1" customWidth="1"/>
    <col min="2" max="2" width="5" style="1" customWidth="1"/>
    <col min="3" max="3" width="10.85546875" style="1" customWidth="1"/>
    <col min="4" max="4" width="24.85546875" style="1" bestFit="1" customWidth="1"/>
    <col min="5" max="5" width="9.140625" style="1"/>
    <col min="6" max="7" width="6" style="1" customWidth="1"/>
    <col min="8" max="8" width="13.42578125" style="1" customWidth="1"/>
    <col min="9" max="9" width="1.42578125" style="1" customWidth="1"/>
    <col min="10" max="10" width="6.42578125" style="1" customWidth="1"/>
    <col min="11" max="11" width="1.42578125" style="1" customWidth="1"/>
    <col min="12" max="13" width="18.85546875" style="1" customWidth="1"/>
    <col min="14" max="14" width="5" style="1" customWidth="1"/>
    <col min="15" max="16384" width="9.140625" style="1"/>
  </cols>
  <sheetData>
    <row r="2" spans="1:15" x14ac:dyDescent="0.2">
      <c r="A2" s="3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2" t="s">
        <v>1</v>
      </c>
    </row>
    <row r="3" spans="1:15" ht="12.75" customHeight="1" x14ac:dyDescent="0.2">
      <c r="A3" s="31" t="s">
        <v>4</v>
      </c>
      <c r="B3" s="2"/>
      <c r="C3" s="115" t="s">
        <v>44</v>
      </c>
      <c r="D3" s="115"/>
      <c r="E3" s="118"/>
      <c r="F3" s="118"/>
      <c r="G3" s="118"/>
      <c r="H3" s="118"/>
      <c r="I3" s="118"/>
      <c r="J3" s="118"/>
      <c r="K3" s="117" t="s">
        <v>2</v>
      </c>
      <c r="L3" s="117"/>
      <c r="M3" s="117"/>
      <c r="N3" s="3"/>
      <c r="O3" s="22" t="s">
        <v>3</v>
      </c>
    </row>
    <row r="4" spans="1:15" x14ac:dyDescent="0.2">
      <c r="A4" s="31" t="s">
        <v>6</v>
      </c>
      <c r="B4" s="2"/>
      <c r="C4" s="115"/>
      <c r="D4" s="115"/>
      <c r="E4" s="118"/>
      <c r="F4" s="118"/>
      <c r="G4" s="118"/>
      <c r="H4" s="118"/>
      <c r="I4" s="118"/>
      <c r="J4" s="118"/>
      <c r="K4" s="117"/>
      <c r="L4" s="117"/>
      <c r="M4" s="117"/>
      <c r="N4" s="3"/>
      <c r="O4" s="22" t="s">
        <v>5</v>
      </c>
    </row>
    <row r="5" spans="1:15" x14ac:dyDescent="0.2">
      <c r="A5" s="31"/>
      <c r="B5" s="2"/>
      <c r="C5" s="115"/>
      <c r="D5" s="115"/>
      <c r="E5" s="118"/>
      <c r="F5" s="118"/>
      <c r="G5" s="118"/>
      <c r="H5" s="118"/>
      <c r="I5" s="118"/>
      <c r="J5" s="118"/>
      <c r="K5" s="117"/>
      <c r="L5" s="117"/>
      <c r="M5" s="117"/>
      <c r="N5" s="2"/>
      <c r="O5" s="22"/>
    </row>
    <row r="6" spans="1:15" ht="13.5" customHeight="1" thickBot="1" x14ac:dyDescent="0.25">
      <c r="A6" s="32"/>
      <c r="B6" s="2"/>
      <c r="C6" s="115"/>
      <c r="D6" s="115"/>
      <c r="E6" s="118"/>
      <c r="F6" s="118"/>
      <c r="G6" s="118"/>
      <c r="H6" s="118"/>
      <c r="I6" s="118"/>
      <c r="J6" s="118"/>
      <c r="K6" s="117"/>
      <c r="L6" s="117"/>
      <c r="M6" s="117"/>
      <c r="N6" s="2"/>
    </row>
    <row r="7" spans="1:15" ht="26.85" customHeight="1" thickBot="1" x14ac:dyDescent="0.35">
      <c r="B7" s="2"/>
      <c r="C7" s="116"/>
      <c r="D7" s="116"/>
      <c r="E7" s="119"/>
      <c r="F7" s="119"/>
      <c r="G7" s="119"/>
      <c r="H7" s="119"/>
      <c r="I7" s="119"/>
      <c r="J7" s="119"/>
      <c r="K7" s="109" t="s">
        <v>1</v>
      </c>
      <c r="L7" s="110"/>
      <c r="M7" s="110"/>
      <c r="N7" s="2"/>
    </row>
    <row r="8" spans="1:15" ht="4.5" customHeight="1" x14ac:dyDescent="0.3">
      <c r="B8" s="2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5"/>
    </row>
    <row r="9" spans="1:15" ht="26.25" customHeight="1" x14ac:dyDescent="0.2">
      <c r="B9" s="2"/>
      <c r="C9" s="111"/>
      <c r="D9" s="112"/>
      <c r="E9" s="112"/>
      <c r="F9" s="112"/>
      <c r="G9" s="112"/>
      <c r="H9" s="112"/>
      <c r="I9" s="112"/>
      <c r="J9" s="112"/>
      <c r="K9" s="112"/>
      <c r="L9" s="112"/>
      <c r="M9" s="112"/>
      <c r="N9" s="2"/>
    </row>
    <row r="10" spans="1:15" ht="13.5" customHeight="1" thickBot="1" x14ac:dyDescent="0.25"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15" ht="13.5" customHeight="1" thickBot="1" x14ac:dyDescent="0.25">
      <c r="B11" s="2"/>
      <c r="C11" s="6" t="s">
        <v>7</v>
      </c>
      <c r="D11" s="7"/>
      <c r="E11" s="8"/>
      <c r="F11" s="8"/>
      <c r="G11" s="8"/>
      <c r="H11" s="8"/>
      <c r="I11" s="9"/>
      <c r="J11" s="2"/>
      <c r="K11" s="2"/>
      <c r="L11" s="6"/>
      <c r="M11" s="10"/>
      <c r="N11" s="2"/>
    </row>
    <row r="12" spans="1:15" ht="6" customHeight="1" x14ac:dyDescent="0.2">
      <c r="B12" s="2"/>
      <c r="C12" s="2"/>
      <c r="D12" s="71"/>
      <c r="E12" s="71"/>
      <c r="F12" s="71"/>
      <c r="G12" s="71"/>
      <c r="H12" s="71"/>
      <c r="I12" s="11"/>
      <c r="J12" s="2"/>
      <c r="K12" s="2"/>
      <c r="L12" s="2"/>
      <c r="M12" s="11"/>
      <c r="N12" s="2"/>
    </row>
    <row r="13" spans="1:15" x14ac:dyDescent="0.2">
      <c r="B13" s="2"/>
      <c r="C13" s="12" t="s">
        <v>8</v>
      </c>
      <c r="D13" s="71" t="s">
        <v>48</v>
      </c>
      <c r="E13" s="71"/>
      <c r="F13" s="71"/>
      <c r="G13" s="71"/>
      <c r="H13" s="71"/>
      <c r="I13" s="11"/>
      <c r="J13" s="2"/>
      <c r="K13" s="2"/>
      <c r="L13" s="12" t="s">
        <v>9</v>
      </c>
      <c r="M13" s="35" t="s">
        <v>54</v>
      </c>
      <c r="N13" s="13"/>
    </row>
    <row r="14" spans="1:15" ht="12.75" customHeight="1" x14ac:dyDescent="0.2">
      <c r="B14" s="2"/>
      <c r="C14" s="12" t="s">
        <v>10</v>
      </c>
      <c r="D14" s="70" t="s">
        <v>49</v>
      </c>
      <c r="E14" s="71"/>
      <c r="F14" s="71"/>
      <c r="G14" s="71"/>
      <c r="H14" s="71"/>
      <c r="I14" s="11"/>
      <c r="J14" s="2"/>
      <c r="K14" s="2"/>
      <c r="L14" s="12" t="s">
        <v>11</v>
      </c>
      <c r="M14" s="28"/>
      <c r="N14" s="14"/>
    </row>
    <row r="15" spans="1:15" ht="12.75" customHeight="1" x14ac:dyDescent="0.2">
      <c r="B15" s="2"/>
      <c r="C15" s="12" t="s">
        <v>12</v>
      </c>
      <c r="D15" s="66" t="s">
        <v>51</v>
      </c>
      <c r="E15" s="44" t="s">
        <v>13</v>
      </c>
      <c r="F15" s="71" t="s">
        <v>52</v>
      </c>
      <c r="G15" s="71"/>
      <c r="H15" s="71"/>
      <c r="I15" s="11"/>
      <c r="J15" s="2"/>
      <c r="K15" s="2"/>
      <c r="L15" s="2"/>
      <c r="M15" s="11"/>
      <c r="N15" s="2"/>
    </row>
    <row r="16" spans="1:15" ht="12.75" customHeight="1" x14ac:dyDescent="0.2">
      <c r="B16" s="2"/>
      <c r="C16" s="12" t="s">
        <v>14</v>
      </c>
      <c r="D16" s="71"/>
      <c r="E16" s="71"/>
      <c r="F16" s="71"/>
      <c r="G16" s="71"/>
      <c r="H16" s="71"/>
      <c r="I16" s="11"/>
      <c r="J16" s="2"/>
      <c r="K16" s="2"/>
      <c r="L16" s="12" t="s">
        <v>15</v>
      </c>
      <c r="M16" s="27">
        <v>45870</v>
      </c>
      <c r="N16" s="2"/>
    </row>
    <row r="17" spans="2:18" x14ac:dyDescent="0.2">
      <c r="B17" s="2"/>
      <c r="C17" s="12" t="s">
        <v>16</v>
      </c>
      <c r="D17" s="71"/>
      <c r="E17" s="126"/>
      <c r="F17" s="126"/>
      <c r="G17" s="126"/>
      <c r="H17" s="126"/>
      <c r="I17" s="11"/>
      <c r="J17" s="2"/>
      <c r="K17" s="2"/>
      <c r="L17" s="12" t="s">
        <v>17</v>
      </c>
      <c r="M17" s="27"/>
      <c r="N17" s="2"/>
    </row>
    <row r="18" spans="2:18" x14ac:dyDescent="0.2">
      <c r="B18" s="2"/>
      <c r="C18" s="55" t="s">
        <v>18</v>
      </c>
      <c r="D18" s="71" t="s">
        <v>50</v>
      </c>
      <c r="E18" s="71"/>
      <c r="F18" s="71"/>
      <c r="G18" s="71"/>
      <c r="H18" s="71"/>
      <c r="I18" s="11"/>
      <c r="J18" s="2"/>
      <c r="K18" s="2"/>
      <c r="L18" s="12" t="s">
        <v>19</v>
      </c>
      <c r="M18" s="27"/>
      <c r="N18" s="2"/>
    </row>
    <row r="19" spans="2:18" x14ac:dyDescent="0.2">
      <c r="B19" s="2"/>
      <c r="C19" s="55" t="s">
        <v>20</v>
      </c>
      <c r="D19" s="125"/>
      <c r="E19" s="125"/>
      <c r="F19" s="125"/>
      <c r="G19" s="125"/>
      <c r="H19" s="125"/>
      <c r="I19" s="11"/>
      <c r="J19" s="2"/>
      <c r="K19" s="2"/>
      <c r="L19" s="12"/>
      <c r="M19" s="30"/>
      <c r="N19" s="2"/>
    </row>
    <row r="20" spans="2:18" ht="13.5" customHeight="1" x14ac:dyDescent="0.2"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 spans="2:18" ht="25.5" customHeight="1" x14ac:dyDescent="0.2">
      <c r="B21" s="2"/>
      <c r="C21" s="60" t="s">
        <v>40</v>
      </c>
      <c r="D21" s="72"/>
      <c r="E21" s="73"/>
      <c r="F21" s="73"/>
      <c r="G21" s="74"/>
      <c r="H21" s="113" t="s">
        <v>21</v>
      </c>
      <c r="I21" s="114"/>
      <c r="J21" s="113" t="s">
        <v>22</v>
      </c>
      <c r="K21" s="114"/>
      <c r="L21" s="60" t="s">
        <v>23</v>
      </c>
      <c r="M21" s="61" t="s">
        <v>24</v>
      </c>
      <c r="N21" s="12"/>
    </row>
    <row r="22" spans="2:18" x14ac:dyDescent="0.2">
      <c r="B22" s="2"/>
      <c r="C22" s="15">
        <v>22</v>
      </c>
      <c r="D22" s="120" t="s">
        <v>55</v>
      </c>
      <c r="E22" s="121"/>
      <c r="F22" s="121"/>
      <c r="G22" s="122"/>
      <c r="H22" s="123">
        <v>130</v>
      </c>
      <c r="I22" s="124"/>
      <c r="J22" s="127">
        <v>0.21</v>
      </c>
      <c r="K22" s="128"/>
      <c r="L22" s="51">
        <f t="shared" ref="L22:L36" si="0">IF(C22&lt;&gt;"",ROUND(C22*H22, 2),"")</f>
        <v>2860</v>
      </c>
      <c r="M22" s="51">
        <f>IF(C22&lt;&gt;"",ROUND(L22*(1+J22), 2),"")</f>
        <v>3460.6</v>
      </c>
      <c r="N22" s="12"/>
      <c r="O22" s="23">
        <f>H22*C22</f>
        <v>2860</v>
      </c>
    </row>
    <row r="23" spans="2:18" x14ac:dyDescent="0.2">
      <c r="B23" s="2"/>
      <c r="C23" s="16">
        <v>14</v>
      </c>
      <c r="D23" s="67" t="s">
        <v>56</v>
      </c>
      <c r="E23" s="68"/>
      <c r="F23" s="68"/>
      <c r="G23" s="69"/>
      <c r="H23" s="75">
        <v>260</v>
      </c>
      <c r="I23" s="76"/>
      <c r="J23" s="98">
        <v>0.21</v>
      </c>
      <c r="K23" s="99"/>
      <c r="L23" s="51">
        <f t="shared" si="0"/>
        <v>3640</v>
      </c>
      <c r="M23" s="51">
        <f t="shared" ref="M23:M36" si="1">IF(C23&lt;&gt;"",ROUND(L23*(1+J23), 2),"")</f>
        <v>4404.3999999999996</v>
      </c>
      <c r="N23" s="12"/>
      <c r="O23" s="23"/>
    </row>
    <row r="24" spans="2:18" x14ac:dyDescent="0.2">
      <c r="B24" s="2"/>
      <c r="C24" s="16">
        <v>24</v>
      </c>
      <c r="D24" s="67" t="s">
        <v>57</v>
      </c>
      <c r="E24" s="68"/>
      <c r="F24" s="68"/>
      <c r="G24" s="69"/>
      <c r="H24" s="75">
        <v>520</v>
      </c>
      <c r="I24" s="76"/>
      <c r="J24" s="98">
        <v>0.21</v>
      </c>
      <c r="K24" s="99"/>
      <c r="L24" s="51">
        <f t="shared" si="0"/>
        <v>12480</v>
      </c>
      <c r="M24" s="51">
        <f t="shared" si="1"/>
        <v>15100.8</v>
      </c>
      <c r="N24" s="12"/>
      <c r="O24" s="23">
        <f>H24*C24</f>
        <v>12480</v>
      </c>
    </row>
    <row r="25" spans="2:18" x14ac:dyDescent="0.2">
      <c r="B25" s="2"/>
      <c r="C25" s="16"/>
      <c r="D25" s="67"/>
      <c r="E25" s="68"/>
      <c r="F25" s="68"/>
      <c r="G25" s="69"/>
      <c r="H25" s="75"/>
      <c r="I25" s="76"/>
      <c r="J25" s="98">
        <v>0.21</v>
      </c>
      <c r="K25" s="99"/>
      <c r="L25" s="51" t="str">
        <f t="shared" si="0"/>
        <v/>
      </c>
      <c r="M25" s="51" t="str">
        <f t="shared" si="1"/>
        <v/>
      </c>
      <c r="N25" s="12"/>
      <c r="O25" s="23">
        <f>H25*C25</f>
        <v>0</v>
      </c>
    </row>
    <row r="26" spans="2:18" x14ac:dyDescent="0.2">
      <c r="B26" s="2"/>
      <c r="C26" s="16"/>
      <c r="D26" s="67"/>
      <c r="E26" s="68"/>
      <c r="F26" s="68"/>
      <c r="G26" s="69"/>
      <c r="H26" s="75"/>
      <c r="I26" s="76"/>
      <c r="J26" s="98">
        <v>0.21</v>
      </c>
      <c r="K26" s="99"/>
      <c r="L26" s="51" t="str">
        <f t="shared" si="0"/>
        <v/>
      </c>
      <c r="M26" s="51" t="str">
        <f t="shared" si="1"/>
        <v/>
      </c>
      <c r="N26" s="12"/>
      <c r="O26" s="23">
        <f t="shared" ref="O26:O37" si="2">H26*C26</f>
        <v>0</v>
      </c>
    </row>
    <row r="27" spans="2:18" x14ac:dyDescent="0.2">
      <c r="B27" s="2"/>
      <c r="C27" s="54"/>
      <c r="D27" s="67"/>
      <c r="E27" s="68"/>
      <c r="F27" s="68"/>
      <c r="G27" s="69"/>
      <c r="H27" s="75"/>
      <c r="I27" s="76"/>
      <c r="J27" s="98">
        <v>0.21</v>
      </c>
      <c r="K27" s="99"/>
      <c r="L27" s="51" t="str">
        <f t="shared" si="0"/>
        <v/>
      </c>
      <c r="M27" s="51" t="str">
        <f t="shared" si="1"/>
        <v/>
      </c>
      <c r="N27" s="12"/>
      <c r="O27" s="23">
        <f t="shared" si="2"/>
        <v>0</v>
      </c>
    </row>
    <row r="28" spans="2:18" x14ac:dyDescent="0.2">
      <c r="B28" s="2"/>
      <c r="C28" s="16"/>
      <c r="D28" s="67"/>
      <c r="E28" s="68"/>
      <c r="F28" s="68"/>
      <c r="G28" s="69"/>
      <c r="H28" s="75"/>
      <c r="I28" s="76"/>
      <c r="J28" s="98">
        <v>0.21</v>
      </c>
      <c r="K28" s="99"/>
      <c r="L28" s="51" t="str">
        <f t="shared" si="0"/>
        <v/>
      </c>
      <c r="M28" s="51" t="str">
        <f t="shared" si="1"/>
        <v/>
      </c>
      <c r="N28" s="12"/>
      <c r="O28" s="23">
        <f t="shared" si="2"/>
        <v>0</v>
      </c>
    </row>
    <row r="29" spans="2:18" x14ac:dyDescent="0.2">
      <c r="B29" s="2"/>
      <c r="C29" s="65"/>
      <c r="D29" s="67"/>
      <c r="E29" s="68"/>
      <c r="F29" s="68"/>
      <c r="G29" s="69"/>
      <c r="H29" s="75"/>
      <c r="I29" s="76"/>
      <c r="J29" s="98">
        <v>0.21</v>
      </c>
      <c r="K29" s="99"/>
      <c r="L29" s="51" t="str">
        <f t="shared" si="0"/>
        <v/>
      </c>
      <c r="M29" s="51" t="str">
        <f t="shared" si="1"/>
        <v/>
      </c>
      <c r="N29" s="12"/>
      <c r="O29" s="23">
        <f t="shared" si="2"/>
        <v>0</v>
      </c>
    </row>
    <row r="30" spans="2:18" x14ac:dyDescent="0.2">
      <c r="B30" s="2"/>
      <c r="C30" s="54">
        <v>1</v>
      </c>
      <c r="D30" s="67" t="s">
        <v>58</v>
      </c>
      <c r="E30" s="68"/>
      <c r="F30" s="68"/>
      <c r="G30" s="69"/>
      <c r="H30" s="75">
        <v>10000</v>
      </c>
      <c r="I30" s="76"/>
      <c r="J30" s="98">
        <v>0.21</v>
      </c>
      <c r="K30" s="99"/>
      <c r="L30" s="51">
        <f t="shared" si="0"/>
        <v>10000</v>
      </c>
      <c r="M30" s="51">
        <f t="shared" si="1"/>
        <v>12100</v>
      </c>
      <c r="N30" s="12"/>
      <c r="O30" s="23">
        <f t="shared" si="2"/>
        <v>10000</v>
      </c>
    </row>
    <row r="31" spans="2:18" x14ac:dyDescent="0.2">
      <c r="B31" s="2"/>
      <c r="C31" s="16">
        <v>4</v>
      </c>
      <c r="D31" s="64" t="s">
        <v>38</v>
      </c>
      <c r="E31" s="58"/>
      <c r="F31" s="58"/>
      <c r="G31" s="59"/>
      <c r="H31" s="56">
        <v>170</v>
      </c>
      <c r="I31" s="57"/>
      <c r="J31" s="98">
        <v>0.21</v>
      </c>
      <c r="K31" s="99"/>
      <c r="L31" s="51">
        <f t="shared" si="0"/>
        <v>680</v>
      </c>
      <c r="M31" s="51">
        <f t="shared" si="1"/>
        <v>822.8</v>
      </c>
      <c r="N31" s="12"/>
      <c r="O31" s="23">
        <f t="shared" si="2"/>
        <v>680</v>
      </c>
      <c r="R31" s="1" t="s">
        <v>25</v>
      </c>
    </row>
    <row r="32" spans="2:18" x14ac:dyDescent="0.2">
      <c r="B32" s="2"/>
      <c r="C32" s="16"/>
      <c r="D32" s="67"/>
      <c r="E32" s="68"/>
      <c r="F32" s="68"/>
      <c r="G32" s="69"/>
      <c r="H32" s="75"/>
      <c r="I32" s="76"/>
      <c r="J32" s="98">
        <v>0.21</v>
      </c>
      <c r="K32" s="99"/>
      <c r="L32" s="51" t="str">
        <f t="shared" si="0"/>
        <v/>
      </c>
      <c r="M32" s="51" t="str">
        <f t="shared" si="1"/>
        <v/>
      </c>
      <c r="N32" s="12"/>
      <c r="O32" s="23">
        <f t="shared" si="2"/>
        <v>0</v>
      </c>
    </row>
    <row r="33" spans="2:15" x14ac:dyDescent="0.2">
      <c r="B33" s="2"/>
      <c r="C33" s="16"/>
      <c r="D33" s="64"/>
      <c r="E33" s="58"/>
      <c r="F33" s="58"/>
      <c r="G33" s="59"/>
      <c r="H33" s="56"/>
      <c r="I33" s="57"/>
      <c r="J33" s="98">
        <v>0.21</v>
      </c>
      <c r="K33" s="99"/>
      <c r="L33" s="51" t="str">
        <f t="shared" si="0"/>
        <v/>
      </c>
      <c r="M33" s="51" t="str">
        <f t="shared" si="1"/>
        <v/>
      </c>
      <c r="N33" s="12"/>
      <c r="O33" s="23">
        <f t="shared" si="2"/>
        <v>0</v>
      </c>
    </row>
    <row r="34" spans="2:15" x14ac:dyDescent="0.2">
      <c r="B34" s="2"/>
      <c r="C34" s="16"/>
      <c r="D34" s="67" t="s">
        <v>53</v>
      </c>
      <c r="E34" s="68"/>
      <c r="F34" s="68"/>
      <c r="G34" s="69"/>
      <c r="H34" s="75"/>
      <c r="I34" s="76"/>
      <c r="J34" s="98">
        <v>0.21</v>
      </c>
      <c r="K34" s="99"/>
      <c r="L34" s="51" t="str">
        <f t="shared" si="0"/>
        <v/>
      </c>
      <c r="M34" s="51" t="str">
        <f t="shared" si="1"/>
        <v/>
      </c>
      <c r="N34" s="12"/>
      <c r="O34" s="23">
        <f t="shared" si="2"/>
        <v>0</v>
      </c>
    </row>
    <row r="35" spans="2:15" x14ac:dyDescent="0.2">
      <c r="B35" s="2"/>
      <c r="C35" s="16"/>
      <c r="D35" s="67"/>
      <c r="E35" s="68"/>
      <c r="F35" s="68"/>
      <c r="G35" s="69"/>
      <c r="H35" s="75"/>
      <c r="I35" s="76"/>
      <c r="J35" s="98"/>
      <c r="K35" s="99"/>
      <c r="L35" s="51" t="str">
        <f t="shared" si="0"/>
        <v/>
      </c>
      <c r="M35" s="51" t="str">
        <f t="shared" si="1"/>
        <v/>
      </c>
      <c r="N35" s="12"/>
      <c r="O35" s="23">
        <f t="shared" si="2"/>
        <v>0</v>
      </c>
    </row>
    <row r="36" spans="2:15" x14ac:dyDescent="0.2">
      <c r="B36" s="2"/>
      <c r="C36" s="16"/>
      <c r="D36" s="67" t="s">
        <v>43</v>
      </c>
      <c r="E36" s="68"/>
      <c r="F36" s="68"/>
      <c r="G36" s="69"/>
      <c r="H36" s="75"/>
      <c r="I36" s="76"/>
      <c r="J36" s="98"/>
      <c r="K36" s="99"/>
      <c r="L36" s="51" t="str">
        <f t="shared" si="0"/>
        <v/>
      </c>
      <c r="M36" s="51" t="str">
        <f t="shared" si="1"/>
        <v/>
      </c>
      <c r="N36" s="12"/>
      <c r="O36" s="23">
        <f t="shared" si="2"/>
        <v>0</v>
      </c>
    </row>
    <row r="37" spans="2:15" x14ac:dyDescent="0.2">
      <c r="B37" s="2"/>
      <c r="C37" s="17"/>
      <c r="D37" s="102" t="s">
        <v>26</v>
      </c>
      <c r="E37" s="103"/>
      <c r="F37" s="103"/>
      <c r="G37" s="104"/>
      <c r="H37" s="105"/>
      <c r="I37" s="106"/>
      <c r="J37" s="100"/>
      <c r="K37" s="101"/>
      <c r="L37" s="52" t="str">
        <f>IF(C37&lt;&gt;"",ROUND(C37*H37, 2),"")</f>
        <v/>
      </c>
      <c r="M37" s="51" t="str">
        <f>IF(C37&lt;&gt;"",ROUND(L37*(1+J37), 2),"")</f>
        <v/>
      </c>
      <c r="N37" s="12"/>
      <c r="O37" s="23">
        <f t="shared" si="2"/>
        <v>0</v>
      </c>
    </row>
    <row r="38" spans="2:15" x14ac:dyDescent="0.2">
      <c r="B38" s="2"/>
      <c r="C38" s="36"/>
      <c r="D38" s="58"/>
      <c r="E38" s="58"/>
      <c r="F38" s="58"/>
      <c r="G38" s="58"/>
      <c r="H38" s="37"/>
      <c r="I38" s="37"/>
      <c r="J38" s="38"/>
      <c r="K38" s="38"/>
      <c r="L38" s="39" t="s">
        <v>27</v>
      </c>
      <c r="M38" s="47">
        <f>SUM(M22:M37)-(L44+M44)</f>
        <v>0</v>
      </c>
      <c r="N38" s="12"/>
      <c r="O38" s="23"/>
    </row>
    <row r="39" spans="2:15" x14ac:dyDescent="0.2">
      <c r="B39" s="2"/>
      <c r="C39" s="36"/>
      <c r="D39" s="58"/>
      <c r="E39" s="58"/>
      <c r="F39" s="58"/>
      <c r="G39" s="58"/>
      <c r="H39" s="37"/>
      <c r="I39" s="37"/>
      <c r="J39" s="38"/>
      <c r="K39" s="38"/>
      <c r="L39" s="43" t="s">
        <v>28</v>
      </c>
      <c r="M39" s="48">
        <f>(L44)</f>
        <v>29660</v>
      </c>
      <c r="N39" s="12"/>
      <c r="O39" s="23"/>
    </row>
    <row r="40" spans="2:15" x14ac:dyDescent="0.2">
      <c r="B40" s="2"/>
      <c r="C40" s="2"/>
      <c r="D40" s="2"/>
      <c r="E40" s="2"/>
      <c r="F40" s="2"/>
      <c r="G40" s="2"/>
      <c r="H40" s="2"/>
      <c r="I40" s="2"/>
      <c r="J40" s="2"/>
      <c r="K40" s="2"/>
      <c r="L40" s="40" t="s">
        <v>39</v>
      </c>
      <c r="M40" s="62">
        <f>(L44+M44)</f>
        <v>35888.6</v>
      </c>
      <c r="N40" s="12"/>
    </row>
    <row r="41" spans="2:15" ht="20.25" customHeight="1" thickBot="1" x14ac:dyDescent="0.25">
      <c r="B41" s="2"/>
      <c r="C41" s="2"/>
      <c r="D41" s="2"/>
      <c r="E41" s="2"/>
      <c r="F41" s="2"/>
      <c r="G41" s="2"/>
      <c r="H41" s="2"/>
      <c r="I41" s="2"/>
      <c r="J41" s="26" t="s">
        <v>29</v>
      </c>
      <c r="K41" s="26"/>
      <c r="L41" s="26"/>
      <c r="M41" s="26"/>
      <c r="N41" s="12"/>
    </row>
    <row r="42" spans="2:15" ht="13.5" customHeight="1" thickBot="1" x14ac:dyDescent="0.25">
      <c r="B42" s="2"/>
      <c r="C42" s="33" t="s">
        <v>30</v>
      </c>
      <c r="D42" s="45" t="s">
        <v>0</v>
      </c>
      <c r="E42" s="8"/>
      <c r="F42" s="8"/>
      <c r="G42" s="9"/>
      <c r="H42" s="18"/>
      <c r="I42" s="18"/>
      <c r="J42" s="46" t="s">
        <v>31</v>
      </c>
      <c r="K42" s="24"/>
      <c r="L42" s="25" t="s">
        <v>32</v>
      </c>
      <c r="M42" s="63" t="s">
        <v>33</v>
      </c>
      <c r="N42" s="12"/>
    </row>
    <row r="43" spans="2:15" ht="13.5" customHeight="1" x14ac:dyDescent="0.2">
      <c r="B43" s="2"/>
      <c r="C43" s="21"/>
      <c r="D43" s="29"/>
      <c r="E43" s="2"/>
      <c r="F43" s="2"/>
      <c r="G43" s="11"/>
      <c r="H43" s="18"/>
      <c r="I43" s="18"/>
      <c r="J43" s="96">
        <v>0</v>
      </c>
      <c r="K43" s="97"/>
      <c r="L43" s="49">
        <f>SUMIF(J22:J37,J43,L22:L37)</f>
        <v>0</v>
      </c>
      <c r="M43" s="34" t="s">
        <v>34</v>
      </c>
      <c r="N43" s="12"/>
    </row>
    <row r="44" spans="2:15" x14ac:dyDescent="0.2">
      <c r="B44" s="2"/>
      <c r="C44" s="40" t="s">
        <v>35</v>
      </c>
      <c r="D44" s="107"/>
      <c r="E44" s="108"/>
      <c r="F44" s="108"/>
      <c r="G44" s="19"/>
      <c r="H44" s="18"/>
      <c r="I44" s="18"/>
      <c r="J44" s="94">
        <v>0.21</v>
      </c>
      <c r="K44" s="95"/>
      <c r="L44" s="50">
        <f>SUMIF(J22:J37,J44,L22:L37)</f>
        <v>29660</v>
      </c>
      <c r="M44" s="50">
        <f>(L44*J44)</f>
        <v>6228.5999999999995</v>
      </c>
      <c r="N44" s="12"/>
    </row>
    <row r="45" spans="2:15" x14ac:dyDescent="0.2">
      <c r="B45" s="2"/>
      <c r="C45" s="20" t="str">
        <f>IF(D42="Kreditnou kartou","Číslo platobnej karty",IF(D42="Prevodom","Číslo účtu",IF(D42="Hotovosť","Číslo dokladu",IF(D42="Šekom","Číslo šeku",""))))</f>
        <v/>
      </c>
      <c r="D45" s="53"/>
      <c r="E45" s="53"/>
      <c r="F45" s="53"/>
      <c r="G45" s="19"/>
      <c r="H45" s="2"/>
      <c r="I45" s="2"/>
      <c r="J45" s="94"/>
      <c r="K45" s="95"/>
      <c r="L45" s="50">
        <f>SUMIF(J22:J37,J45,L22:L37)</f>
        <v>0</v>
      </c>
      <c r="M45" s="50">
        <f>(L45*J45)</f>
        <v>0</v>
      </c>
      <c r="N45" s="12"/>
    </row>
    <row r="46" spans="2:15" ht="26.25" customHeight="1" thickBot="1" x14ac:dyDescent="0.25">
      <c r="B46" s="2"/>
      <c r="C46" s="41" t="s">
        <v>41</v>
      </c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12"/>
    </row>
    <row r="47" spans="2:15" ht="11.25" customHeight="1" x14ac:dyDescent="0.2">
      <c r="B47" s="2"/>
      <c r="C47" s="90" t="s">
        <v>36</v>
      </c>
      <c r="D47" s="90"/>
      <c r="E47" s="90"/>
      <c r="F47" s="90"/>
      <c r="G47" s="90"/>
      <c r="H47" s="89" t="s">
        <v>37</v>
      </c>
      <c r="I47" s="89"/>
      <c r="J47" s="89"/>
      <c r="K47" s="89"/>
      <c r="L47" s="89"/>
      <c r="M47" s="89"/>
      <c r="N47" s="12"/>
    </row>
    <row r="48" spans="2:15" ht="67.5" customHeight="1" x14ac:dyDescent="0.2">
      <c r="B48" s="2"/>
      <c r="C48" s="87" t="s">
        <v>46</v>
      </c>
      <c r="D48" s="88"/>
      <c r="E48" s="88"/>
      <c r="F48" s="88"/>
      <c r="G48" s="2"/>
      <c r="H48" s="91" t="s">
        <v>42</v>
      </c>
      <c r="I48" s="92"/>
      <c r="J48" s="92"/>
      <c r="K48" s="93"/>
      <c r="L48" s="93"/>
      <c r="M48" s="93"/>
      <c r="N48" s="12"/>
    </row>
    <row r="49" spans="2:14" ht="216" customHeight="1" x14ac:dyDescent="0.2">
      <c r="B49" s="2"/>
      <c r="C49" s="86" t="s">
        <v>47</v>
      </c>
      <c r="D49" s="86"/>
      <c r="E49" s="86"/>
      <c r="F49" s="86"/>
      <c r="G49" s="86"/>
      <c r="H49" s="86"/>
      <c r="I49" s="86"/>
      <c r="J49" s="86"/>
      <c r="K49" s="86"/>
      <c r="L49" s="86"/>
      <c r="M49" s="86"/>
      <c r="N49" s="12"/>
    </row>
    <row r="50" spans="2:14" ht="13.5" customHeight="1" x14ac:dyDescent="0.2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12"/>
    </row>
    <row r="51" spans="2:14" ht="12.75" customHeight="1" x14ac:dyDescent="0.2">
      <c r="B51" s="2"/>
      <c r="C51" s="77" t="s">
        <v>45</v>
      </c>
      <c r="D51" s="78"/>
      <c r="E51" s="78"/>
      <c r="F51" s="78"/>
      <c r="G51" s="78"/>
      <c r="H51" s="78"/>
      <c r="I51" s="78"/>
      <c r="J51" s="78"/>
      <c r="K51" s="78"/>
      <c r="L51" s="78"/>
      <c r="M51" s="79"/>
      <c r="N51" s="12"/>
    </row>
    <row r="52" spans="2:14" x14ac:dyDescent="0.2">
      <c r="B52" s="2"/>
      <c r="C52" s="80"/>
      <c r="D52" s="81"/>
      <c r="E52" s="81"/>
      <c r="F52" s="81"/>
      <c r="G52" s="81"/>
      <c r="H52" s="81"/>
      <c r="I52" s="81"/>
      <c r="J52" s="81"/>
      <c r="K52" s="81"/>
      <c r="L52" s="81"/>
      <c r="M52" s="82"/>
      <c r="N52" s="12"/>
    </row>
    <row r="53" spans="2:14" x14ac:dyDescent="0.2">
      <c r="B53" s="2"/>
      <c r="C53" s="80"/>
      <c r="D53" s="81"/>
      <c r="E53" s="81"/>
      <c r="F53" s="81"/>
      <c r="G53" s="81"/>
      <c r="H53" s="81"/>
      <c r="I53" s="81"/>
      <c r="J53" s="81"/>
      <c r="K53" s="81"/>
      <c r="L53" s="81"/>
      <c r="M53" s="82"/>
      <c r="N53" s="12"/>
    </row>
    <row r="54" spans="2:14" x14ac:dyDescent="0.2">
      <c r="C54" s="83"/>
      <c r="D54" s="84"/>
      <c r="E54" s="84"/>
      <c r="F54" s="84"/>
      <c r="G54" s="84"/>
      <c r="H54" s="84"/>
      <c r="I54" s="84"/>
      <c r="J54" s="84"/>
      <c r="K54" s="84"/>
      <c r="L54" s="84"/>
      <c r="M54" s="85"/>
    </row>
    <row r="56" spans="2:14" x14ac:dyDescent="0.2">
      <c r="H56" s="1">
        <v>7</v>
      </c>
    </row>
    <row r="59" spans="2:14" x14ac:dyDescent="0.2">
      <c r="H59" s="1">
        <v>2</v>
      </c>
    </row>
  </sheetData>
  <sheetProtection selectLockedCells="1"/>
  <customSheetViews>
    <customSheetView guid="{ABEDA0CA-79B0-43D2-AAF1-11760521AD92}" fitToPage="1" showRuler="0" topLeftCell="A7">
      <selection activeCell="C13" sqref="C13"/>
      <pageMargins left="0" right="0" top="0" bottom="0" header="0" footer="0"/>
      <printOptions horizontalCentered="1" verticalCentered="1"/>
      <pageSetup scale="89" orientation="portrait"/>
      <headerFooter alignWithMargins="0"/>
    </customSheetView>
  </customSheetViews>
  <mergeCells count="70">
    <mergeCell ref="D12:H12"/>
    <mergeCell ref="J30:K30"/>
    <mergeCell ref="H26:I26"/>
    <mergeCell ref="D26:G26"/>
    <mergeCell ref="H23:I23"/>
    <mergeCell ref="H29:I29"/>
    <mergeCell ref="H25:I25"/>
    <mergeCell ref="J26:K26"/>
    <mergeCell ref="J27:K27"/>
    <mergeCell ref="J28:K28"/>
    <mergeCell ref="J22:K22"/>
    <mergeCell ref="D13:H13"/>
    <mergeCell ref="D29:G29"/>
    <mergeCell ref="D27:G27"/>
    <mergeCell ref="J23:K23"/>
    <mergeCell ref="H24:I24"/>
    <mergeCell ref="D34:G34"/>
    <mergeCell ref="K7:M7"/>
    <mergeCell ref="C9:M9"/>
    <mergeCell ref="J24:K24"/>
    <mergeCell ref="J21:K21"/>
    <mergeCell ref="C3:D7"/>
    <mergeCell ref="K3:M6"/>
    <mergeCell ref="D18:H18"/>
    <mergeCell ref="E3:J7"/>
    <mergeCell ref="D22:G22"/>
    <mergeCell ref="H22:I22"/>
    <mergeCell ref="D24:G24"/>
    <mergeCell ref="D19:H19"/>
    <mergeCell ref="H21:I21"/>
    <mergeCell ref="D17:H17"/>
    <mergeCell ref="D23:G23"/>
    <mergeCell ref="D32:G32"/>
    <mergeCell ref="J31:K31"/>
    <mergeCell ref="D30:G30"/>
    <mergeCell ref="J32:K32"/>
    <mergeCell ref="J33:K33"/>
    <mergeCell ref="J29:K29"/>
    <mergeCell ref="J25:K25"/>
    <mergeCell ref="H32:I32"/>
    <mergeCell ref="H27:I27"/>
    <mergeCell ref="J34:K34"/>
    <mergeCell ref="H34:I34"/>
    <mergeCell ref="J45:K45"/>
    <mergeCell ref="J44:K44"/>
    <mergeCell ref="J43:K43"/>
    <mergeCell ref="D35:G35"/>
    <mergeCell ref="J36:K36"/>
    <mergeCell ref="J37:K37"/>
    <mergeCell ref="D37:G37"/>
    <mergeCell ref="H36:I36"/>
    <mergeCell ref="D36:G36"/>
    <mergeCell ref="H35:I35"/>
    <mergeCell ref="H37:I37"/>
    <mergeCell ref="D44:F44"/>
    <mergeCell ref="J35:K35"/>
    <mergeCell ref="C51:M54"/>
    <mergeCell ref="C49:M49"/>
    <mergeCell ref="C48:F48"/>
    <mergeCell ref="H47:M47"/>
    <mergeCell ref="C47:G47"/>
    <mergeCell ref="H48:M48"/>
    <mergeCell ref="D28:G28"/>
    <mergeCell ref="D14:H14"/>
    <mergeCell ref="D21:G21"/>
    <mergeCell ref="D16:H16"/>
    <mergeCell ref="H30:I30"/>
    <mergeCell ref="D25:G25"/>
    <mergeCell ref="H28:I28"/>
    <mergeCell ref="F15:H15"/>
  </mergeCells>
  <phoneticPr fontId="0" type="noConversion"/>
  <dataValidations xWindow="592" yWindow="180" count="10">
    <dataValidation allowBlank="1" showInputMessage="1" showErrorMessage="1" promptTitle="Daňová sazba" prompt="Chcete-li sem zadat daň nebo změnit procento s touto daní spojené, zadejte do buňky vlevo daňovou sazbu. Daňová sazba pak bude automaticky vypočítána." sqref="L42" xr:uid="{00000000-0002-0000-0000-000000000000}"/>
    <dataValidation type="list" showInputMessage="1" showErrorMessage="1" promptTitle="Platba" prompt="Z rozevíracího seznamu vyberte typ platby." sqref="D42" xr:uid="{00000000-0002-0000-0000-000001000000}">
      <formula1>$A$2:$A$6</formula1>
    </dataValidation>
    <dataValidation type="decimal" allowBlank="1" showInputMessage="1" showErrorMessage="1" errorTitle="Sazba DPH" error="Do této buňky zadejte sazbu DPH v procentech." promptTitle="Sazba DPH" prompt="Do této buňky zadejte sazbu DPH, kterou chcete v této tabulce vypočítat." sqref="J44:K45" xr:uid="{00000000-0002-0000-0000-000002000000}">
      <formula1>0</formula1>
      <formula2>1</formula2>
    </dataValidation>
    <dataValidation errorStyle="warning" allowBlank="1" showInputMessage="1" errorTitle="Dodatky" promptTitle="Dodatky" prompt="Sem zadejte jakékoli dodatky (reklamace, informace o záruce atd.). Pokud žádné dodatečné informace na tištěnou fakturu zadávat nechcete, klepněte na pole a příkazem Obsah (nabídka Úpravy, příkaz Vymazat) odstraňte text Sem vložte dodatky." sqref="C51" xr:uid="{00000000-0002-0000-0000-000003000000}"/>
    <dataValidation type="decimal" allowBlank="1" showErrorMessage="1" errorTitle="Cena/ks" error="Do této buňky zadejte kladné číslo." sqref="I24:I26 I22 I28 I30:I39 H22:H39" xr:uid="{00000000-0002-0000-0000-000006000000}">
      <formula1>0</formula1>
      <formula2>1000000000</formula2>
    </dataValidation>
    <dataValidation allowBlank="1" showInputMessage="1" showErrorMessage="1" promptTitle="Informace o společnosti" prompt="Chcete-li do jedné buňky zadat více řádků, použijte klávesy Alt + Enter.  Šablonu také můžete upravit zadáním informací o společnosti a pak ji uložit jako novou šablonu a používat ji v budoucnu. Informace o vytváření vlastních šablon získáte v nápovědě." sqref="C3 E3" xr:uid="{00000000-0002-0000-0000-000007000000}"/>
    <dataValidation type="list" allowBlank="1" showInputMessage="1" showErrorMessage="1" promptTitle="Typ faktury" prompt="Z rozevíracího seznamu vyberte typ dokladu." sqref="K7" xr:uid="{00000000-0002-0000-0000-000009000000}">
      <formula1>$O$2:$O$4</formula1>
    </dataValidation>
    <dataValidation allowBlank="1" sqref="M22:M40 L22:L39" xr:uid="{00000000-0002-0000-0000-000004000000}"/>
    <dataValidation type="whole" errorStyle="warning" allowBlank="1" showErrorMessage="1" errorTitle="Množství" error="Do této buňky zadejte číslo." promptTitle="Množství" sqref="C22:C39" xr:uid="{00000000-0002-0000-0000-000005000000}">
      <formula1>0</formula1>
      <formula2>1000000000</formula2>
    </dataValidation>
    <dataValidation type="decimal" allowBlank="1" showErrorMessage="1" errorTitle="Sazba DPH" error="Do této buňky zadejte sazbu DPH v procentech." sqref="J22:K39" xr:uid="{00000000-0002-0000-0000-000008000000}">
      <formula1>0</formula1>
      <formula2>1</formula2>
    </dataValidation>
  </dataValidations>
  <hyperlinks>
    <hyperlink ref="D14" r:id="rId1" xr:uid="{D3D1C0A9-0C86-4C94-9408-CF2BD242A0CC}"/>
  </hyperlinks>
  <printOptions horizontalCentered="1" verticalCentered="1"/>
  <pageMargins left="0.5" right="0.5" top="0.5" bottom="0.5" header="0.4921259845" footer="0.4921259845"/>
  <pageSetup scale="76" orientation="portrait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Faktura</vt:lpstr>
      <vt:lpstr>Faktura!Oblast_tisku</vt:lpstr>
    </vt:vector>
  </TitlesOfParts>
  <Company>Microsoft Corporation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Uživatel</cp:lastModifiedBy>
  <cp:revision/>
  <cp:lastPrinted>2024-09-20T06:37:18Z</cp:lastPrinted>
  <dcterms:created xsi:type="dcterms:W3CDTF">2000-03-05T06:03:00Z</dcterms:created>
  <dcterms:modified xsi:type="dcterms:W3CDTF">2025-08-01T09:25:23Z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Version">
    <vt:lpwstr>2508</vt:lpwstr>
  </property>
  <property fmtid="{D5CDD505-2E9C-101B-9397-08002B2CF9AE}" pid="3" name="LCID">
    <vt:i4>1029</vt:i4>
  </property>
</Properties>
</file>